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2300" windowHeight="73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<sst xmlns="http://schemas.openxmlformats.org/spreadsheetml/2006/main" count="27" uniqueCount="20">
  <si>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Rafter, hip, and valley calculator</t>
  </si>
  <si>
    <t>Tail length</t>
  </si>
  <si>
    <t>Span</t>
  </si>
  <si>
    <t>Pitch</t>
  </si>
  <si>
    <t>in 12"</t>
  </si>
  <si>
    <t>2X</t>
  </si>
  <si>
    <t>Rise</t>
  </si>
  <si>
    <t>Rafter</t>
  </si>
  <si>
    <t>12"</t>
  </si>
  <si>
    <t>(in inches)</t>
  </si>
  <si>
    <t>Common</t>
  </si>
  <si>
    <t>Hip</t>
  </si>
  <si>
    <r>
      <t>Ridge pole thickness</t>
    </r>
    <r>
      <rPr>
        <sz val="10"/>
        <color indexed="9"/>
        <rFont val="Arial"/>
        <family val="0"/>
      </rPr>
      <t xml:space="preserve"> </t>
    </r>
    <r>
      <rPr>
        <sz val="8"/>
        <color indexed="9"/>
        <rFont val="Arial"/>
        <family val="0"/>
      </rPr>
      <t>(in inches)</t>
    </r>
  </si>
  <si>
    <r>
      <t>Wall thickness</t>
    </r>
    <r>
      <rPr>
        <sz val="10"/>
        <color indexed="9"/>
        <rFont val="Arial"/>
        <family val="0"/>
      </rPr>
      <t xml:space="preserve"> </t>
    </r>
    <r>
      <rPr>
        <sz val="8"/>
        <color indexed="9"/>
        <rFont val="Arial"/>
        <family val="0"/>
      </rPr>
      <t>(in inches)</t>
    </r>
    <r>
      <rPr>
        <sz val="10"/>
        <color indexed="9"/>
        <rFont val="Arial"/>
        <family val="0"/>
      </rPr>
      <t xml:space="preserve"> </t>
    </r>
  </si>
  <si>
    <t>Optional</t>
  </si>
  <si>
    <t>Brought to you courtesy of American Iron</t>
  </si>
  <si>
    <t>Shed roof amendment</t>
  </si>
  <si>
    <t>For support with this tool email: info@americaninstall.com</t>
  </si>
  <si>
    <t>Roof frame info:</t>
  </si>
  <si>
    <t>Tail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</si>
</sst>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u val="single"/>
      <sz val="10"/>
      <color indexed="9"/>
      <name val="Arial"/>
      <family val="0"/>
    </font>
    <font>
      <sz val="14"/>
      <color indexed="9"/>
      <name val="Arial"/>
      <family val="0"/>
    </font>
    <font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7" fillId="0" borderId="0" xfId="20" applyAlignment="1">
      <alignment/>
    </xf>
    <xf numFmtId="0" fontId="4" fillId="0" borderId="0" xfId="20" applyFont="1" applyAlignment="1">
      <alignment horizontal="center" vertical="top"/>
    </xf>
    <xf numFmtId="2" fontId="2" fillId="0" borderId="4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2" fontId="2" fillId="0" borderId="6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104775</xdr:rowOff>
    </xdr:from>
    <xdr:to>
      <xdr:col>8</xdr:col>
      <xdr:colOff>133350</xdr:colOff>
      <xdr:row>17</xdr:row>
      <xdr:rowOff>95250</xdr:rowOff>
    </xdr:to>
    <xdr:grpSp>
      <xdr:nvGrpSpPr>
        <xdr:cNvPr id="1" name="Group 22"/>
        <xdr:cNvGrpSpPr>
          <a:grpSpLocks/>
        </xdr:cNvGrpSpPr>
      </xdr:nvGrpSpPr>
      <xdr:grpSpPr>
        <a:xfrm>
          <a:off x="133350" y="1590675"/>
          <a:ext cx="4876800" cy="1285875"/>
          <a:chOff x="2" y="212"/>
          <a:chExt cx="639" cy="175"/>
        </a:xfrm>
        <a:solidFill>
          <a:srgbClr val="FFFFFF"/>
        </a:solidFill>
      </xdr:grpSpPr>
      <xdr:grpSp>
        <xdr:nvGrpSpPr>
          <xdr:cNvPr id="2" name="Group 6"/>
          <xdr:cNvGrpSpPr>
            <a:grpSpLocks/>
          </xdr:cNvGrpSpPr>
        </xdr:nvGrpSpPr>
        <xdr:grpSpPr>
          <a:xfrm>
            <a:off x="320" y="212"/>
            <a:ext cx="321" cy="175"/>
            <a:chOff x="204" y="242"/>
            <a:chExt cx="299" cy="173"/>
          </a:xfrm>
          <a:solidFill>
            <a:srgbClr val="FFFFFF"/>
          </a:solidFill>
        </xdr:grpSpPr>
        <xdr:sp>
          <xdr:nvSpPr>
            <xdr:cNvPr id="3" name="Line 2"/>
            <xdr:cNvSpPr>
              <a:spLocks/>
            </xdr:cNvSpPr>
          </xdr:nvSpPr>
          <xdr:spPr>
            <a:xfrm>
              <a:off x="204" y="242"/>
              <a:ext cx="0" cy="17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3"/>
            <xdr:cNvSpPr>
              <a:spLocks/>
            </xdr:cNvSpPr>
          </xdr:nvSpPr>
          <xdr:spPr>
            <a:xfrm>
              <a:off x="204" y="415"/>
              <a:ext cx="298" cy="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204" y="243"/>
              <a:ext cx="299" cy="172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18"/>
          <xdr:cNvGrpSpPr>
            <a:grpSpLocks/>
          </xdr:cNvGrpSpPr>
        </xdr:nvGrpSpPr>
        <xdr:grpSpPr>
          <a:xfrm flipH="1">
            <a:off x="2" y="212"/>
            <a:ext cx="318" cy="175"/>
            <a:chOff x="204" y="242"/>
            <a:chExt cx="299" cy="173"/>
          </a:xfrm>
          <a:solidFill>
            <a:srgbClr val="FFFFFF"/>
          </a:solidFill>
        </xdr:grpSpPr>
        <xdr:sp>
          <xdr:nvSpPr>
            <xdr:cNvPr id="7" name="Line 19"/>
            <xdr:cNvSpPr>
              <a:spLocks/>
            </xdr:cNvSpPr>
          </xdr:nvSpPr>
          <xdr:spPr>
            <a:xfrm>
              <a:off x="204" y="242"/>
              <a:ext cx="0" cy="17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20"/>
            <xdr:cNvSpPr>
              <a:spLocks/>
            </xdr:cNvSpPr>
          </xdr:nvSpPr>
          <xdr:spPr>
            <a:xfrm>
              <a:off x="204" y="415"/>
              <a:ext cx="298" cy="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21"/>
            <xdr:cNvSpPr>
              <a:spLocks/>
            </xdr:cNvSpPr>
          </xdr:nvSpPr>
          <xdr:spPr>
            <a:xfrm>
              <a:off x="204" y="243"/>
              <a:ext cx="299" cy="172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21</xdr:row>
      <xdr:rowOff>0</xdr:rowOff>
    </xdr:from>
    <xdr:to>
      <xdr:col>4</xdr:col>
      <xdr:colOff>28575</xdr:colOff>
      <xdr:row>37</xdr:row>
      <xdr:rowOff>0</xdr:rowOff>
    </xdr:to>
    <xdr:grpSp>
      <xdr:nvGrpSpPr>
        <xdr:cNvPr id="10" name="Group 60"/>
        <xdr:cNvGrpSpPr>
          <a:grpSpLocks/>
        </xdr:cNvGrpSpPr>
      </xdr:nvGrpSpPr>
      <xdr:grpSpPr>
        <a:xfrm>
          <a:off x="28575" y="3429000"/>
          <a:ext cx="2438400" cy="2657475"/>
          <a:chOff x="160" y="462"/>
          <a:chExt cx="320" cy="352"/>
        </a:xfrm>
        <a:solidFill>
          <a:srgbClr val="FFFFFF"/>
        </a:solidFill>
      </xdr:grpSpPr>
      <xdr:grpSp>
        <xdr:nvGrpSpPr>
          <xdr:cNvPr id="11" name="Group 33"/>
          <xdr:cNvGrpSpPr>
            <a:grpSpLocks/>
          </xdr:cNvGrpSpPr>
        </xdr:nvGrpSpPr>
        <xdr:grpSpPr>
          <a:xfrm>
            <a:off x="160" y="462"/>
            <a:ext cx="320" cy="352"/>
            <a:chOff x="80" y="462"/>
            <a:chExt cx="320" cy="352"/>
          </a:xfrm>
          <a:solidFill>
            <a:srgbClr val="FFFFFF"/>
          </a:solidFill>
        </xdr:grpSpPr>
        <xdr:grpSp>
          <xdr:nvGrpSpPr>
            <xdr:cNvPr id="12" name="Group 32"/>
            <xdr:cNvGrpSpPr>
              <a:grpSpLocks/>
            </xdr:cNvGrpSpPr>
          </xdr:nvGrpSpPr>
          <xdr:grpSpPr>
            <a:xfrm>
              <a:off x="80" y="462"/>
              <a:ext cx="320" cy="352"/>
              <a:chOff x="80" y="462"/>
              <a:chExt cx="320" cy="352"/>
            </a:xfrm>
            <a:solidFill>
              <a:srgbClr val="FFFFFF"/>
            </a:solidFill>
          </xdr:grpSpPr>
          <xdr:sp>
            <xdr:nvSpPr>
              <xdr:cNvPr id="13" name="Rectangle 23"/>
              <xdr:cNvSpPr>
                <a:spLocks/>
              </xdr:cNvSpPr>
            </xdr:nvSpPr>
            <xdr:spPr>
              <a:xfrm>
                <a:off x="80" y="462"/>
                <a:ext cx="320" cy="35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24"/>
              <xdr:cNvSpPr>
                <a:spLocks/>
              </xdr:cNvSpPr>
            </xdr:nvSpPr>
            <xdr:spPr>
              <a:xfrm>
                <a:off x="240" y="462"/>
                <a:ext cx="0" cy="35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26"/>
              <xdr:cNvSpPr>
                <a:spLocks/>
              </xdr:cNvSpPr>
            </xdr:nvSpPr>
            <xdr:spPr>
              <a:xfrm flipH="1">
                <a:off x="80" y="682"/>
                <a:ext cx="3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Line 27"/>
              <xdr:cNvSpPr>
                <a:spLocks/>
              </xdr:cNvSpPr>
            </xdr:nvSpPr>
            <xdr:spPr>
              <a:xfrm flipH="1" flipV="1">
                <a:off x="240" y="682"/>
                <a:ext cx="160" cy="13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28"/>
              <xdr:cNvSpPr>
                <a:spLocks/>
              </xdr:cNvSpPr>
            </xdr:nvSpPr>
            <xdr:spPr>
              <a:xfrm flipH="1">
                <a:off x="80" y="682"/>
                <a:ext cx="160" cy="13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29"/>
              <xdr:cNvSpPr>
                <a:spLocks/>
              </xdr:cNvSpPr>
            </xdr:nvSpPr>
            <xdr:spPr>
              <a:xfrm flipH="1">
                <a:off x="80" y="594"/>
                <a:ext cx="3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Line 30"/>
              <xdr:cNvSpPr>
                <a:spLocks/>
              </xdr:cNvSpPr>
            </xdr:nvSpPr>
            <xdr:spPr>
              <a:xfrm flipH="1">
                <a:off x="240" y="462"/>
                <a:ext cx="160" cy="13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0" name="Line 31"/>
            <xdr:cNvSpPr>
              <a:spLocks/>
            </xdr:cNvSpPr>
          </xdr:nvSpPr>
          <xdr:spPr>
            <a:xfrm>
              <a:off x="80" y="463"/>
              <a:ext cx="160" cy="1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" name="TextBox 34"/>
          <xdr:cNvSpPr txBox="1">
            <a:spLocks noChangeArrowheads="1"/>
          </xdr:cNvSpPr>
        </xdr:nvSpPr>
        <xdr:spPr>
          <a:xfrm>
            <a:off x="340" y="633"/>
            <a:ext cx="12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Common Rafter</a:t>
            </a:r>
          </a:p>
        </xdr:txBody>
      </xdr:sp>
      <xdr:sp>
        <xdr:nvSpPr>
          <xdr:cNvPr id="22" name="TextBox 35"/>
          <xdr:cNvSpPr txBox="1">
            <a:spLocks noChangeArrowheads="1"/>
          </xdr:cNvSpPr>
        </xdr:nvSpPr>
        <xdr:spPr>
          <a:xfrm>
            <a:off x="342" y="747"/>
            <a:ext cx="54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Hip Rafter</a:t>
            </a:r>
          </a:p>
        </xdr:txBody>
      </xdr:sp>
      <xdr:sp>
        <xdr:nvSpPr>
          <xdr:cNvPr id="23" name="Line 36"/>
          <xdr:cNvSpPr>
            <a:spLocks/>
          </xdr:cNvSpPr>
        </xdr:nvSpPr>
        <xdr:spPr>
          <a:xfrm flipV="1">
            <a:off x="402" y="598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7"/>
          <xdr:cNvSpPr>
            <a:spLocks/>
          </xdr:cNvSpPr>
        </xdr:nvSpPr>
        <xdr:spPr>
          <a:xfrm>
            <a:off x="243" y="652"/>
            <a:ext cx="97" cy="25"/>
          </a:xfrm>
          <a:custGeom>
            <a:pathLst>
              <a:path h="18" w="96">
                <a:moveTo>
                  <a:pt x="96" y="0"/>
                </a:moveTo>
                <a:lnTo>
                  <a:pt x="0" y="1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8"/>
          <xdr:cNvSpPr>
            <a:spLocks/>
          </xdr:cNvSpPr>
        </xdr:nvSpPr>
        <xdr:spPr>
          <a:xfrm flipH="1">
            <a:off x="403" y="65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9"/>
          <xdr:cNvSpPr>
            <a:spLocks/>
          </xdr:cNvSpPr>
        </xdr:nvSpPr>
        <xdr:spPr>
          <a:xfrm flipH="1" flipV="1">
            <a:off x="255" y="596"/>
            <a:ext cx="85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0"/>
          <xdr:cNvSpPr>
            <a:spLocks/>
          </xdr:cNvSpPr>
        </xdr:nvSpPr>
        <xdr:spPr>
          <a:xfrm flipH="1" flipV="1">
            <a:off x="323" y="520"/>
            <a:ext cx="4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41"/>
          <xdr:cNvSpPr>
            <a:spLocks/>
          </xdr:cNvSpPr>
        </xdr:nvSpPr>
        <xdr:spPr>
          <a:xfrm flipH="1">
            <a:off x="325" y="657"/>
            <a:ext cx="41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42"/>
          <xdr:cNvSpPr>
            <a:spLocks/>
          </xdr:cNvSpPr>
        </xdr:nvSpPr>
        <xdr:spPr>
          <a:xfrm>
            <a:off x="396" y="769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43"/>
          <xdr:cNvSpPr>
            <a:spLocks/>
          </xdr:cNvSpPr>
        </xdr:nvSpPr>
        <xdr:spPr>
          <a:xfrm flipH="1" flipV="1">
            <a:off x="216" y="767"/>
            <a:ext cx="1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44"/>
          <xdr:cNvSpPr txBox="1">
            <a:spLocks noChangeArrowheads="1"/>
          </xdr:cNvSpPr>
        </xdr:nvSpPr>
        <xdr:spPr>
          <a:xfrm>
            <a:off x="179" y="629"/>
            <a:ext cx="98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Ridge Pole</a:t>
            </a:r>
          </a:p>
        </xdr:txBody>
      </xdr:sp>
      <xdr:sp>
        <xdr:nvSpPr>
          <xdr:cNvPr id="32" name="Line 45"/>
          <xdr:cNvSpPr>
            <a:spLocks/>
          </xdr:cNvSpPr>
        </xdr:nvSpPr>
        <xdr:spPr>
          <a:xfrm>
            <a:off x="277" y="645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Box 48"/>
          <xdr:cNvSpPr txBox="1">
            <a:spLocks noChangeArrowheads="1"/>
          </xdr:cNvSpPr>
        </xdr:nvSpPr>
        <xdr:spPr>
          <a:xfrm>
            <a:off x="239" y="483"/>
            <a:ext cx="54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Hip Rafter</a:t>
            </a:r>
          </a:p>
        </xdr:txBody>
      </xdr:sp>
      <xdr:sp>
        <xdr:nvSpPr>
          <xdr:cNvPr id="34" name="Line 49"/>
          <xdr:cNvSpPr>
            <a:spLocks/>
          </xdr:cNvSpPr>
        </xdr:nvSpPr>
        <xdr:spPr>
          <a:xfrm flipH="1">
            <a:off x="204" y="498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0"/>
          <xdr:cNvSpPr>
            <a:spLocks/>
          </xdr:cNvSpPr>
        </xdr:nvSpPr>
        <xdr:spPr>
          <a:xfrm>
            <a:off x="293" y="498"/>
            <a:ext cx="1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17</xdr:row>
      <xdr:rowOff>95250</xdr:rowOff>
    </xdr:from>
    <xdr:to>
      <xdr:col>8</xdr:col>
      <xdr:colOff>104775</xdr:colOff>
      <xdr:row>19</xdr:row>
      <xdr:rowOff>0</xdr:rowOff>
    </xdr:to>
    <xdr:sp>
      <xdr:nvSpPr>
        <xdr:cNvPr id="36" name="Line 53"/>
        <xdr:cNvSpPr>
          <a:spLocks/>
        </xdr:cNvSpPr>
      </xdr:nvSpPr>
      <xdr:spPr>
        <a:xfrm flipV="1">
          <a:off x="3048000" y="2876550"/>
          <a:ext cx="19335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17</xdr:row>
      <xdr:rowOff>104775</xdr:rowOff>
    </xdr:from>
    <xdr:to>
      <xdr:col>4</xdr:col>
      <xdr:colOff>0</xdr:colOff>
      <xdr:row>19</xdr:row>
      <xdr:rowOff>0</xdr:rowOff>
    </xdr:to>
    <xdr:sp>
      <xdr:nvSpPr>
        <xdr:cNvPr id="37" name="Line 54"/>
        <xdr:cNvSpPr>
          <a:spLocks/>
        </xdr:cNvSpPr>
      </xdr:nvSpPr>
      <xdr:spPr>
        <a:xfrm flipH="1" flipV="1">
          <a:off x="152400" y="2886075"/>
          <a:ext cx="22860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9</xdr:row>
      <xdr:rowOff>114300</xdr:rowOff>
    </xdr:from>
    <xdr:to>
      <xdr:col>4</xdr:col>
      <xdr:colOff>123825</xdr:colOff>
      <xdr:row>13</xdr:row>
      <xdr:rowOff>152400</xdr:rowOff>
    </xdr:to>
    <xdr:sp>
      <xdr:nvSpPr>
        <xdr:cNvPr id="38" name="Line 55"/>
        <xdr:cNvSpPr>
          <a:spLocks/>
        </xdr:cNvSpPr>
      </xdr:nvSpPr>
      <xdr:spPr>
        <a:xfrm flipV="1">
          <a:off x="2305050" y="1600200"/>
          <a:ext cx="257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15</xdr:row>
      <xdr:rowOff>9525</xdr:rowOff>
    </xdr:from>
    <xdr:to>
      <xdr:col>4</xdr:col>
      <xdr:colOff>133350</xdr:colOff>
      <xdr:row>17</xdr:row>
      <xdr:rowOff>95250</xdr:rowOff>
    </xdr:to>
    <xdr:sp>
      <xdr:nvSpPr>
        <xdr:cNvPr id="39" name="Line 56"/>
        <xdr:cNvSpPr>
          <a:spLocks/>
        </xdr:cNvSpPr>
      </xdr:nvSpPr>
      <xdr:spPr>
        <a:xfrm>
          <a:off x="2305050" y="2466975"/>
          <a:ext cx="2667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581025</xdr:colOff>
      <xdr:row>5</xdr:row>
      <xdr:rowOff>9525</xdr:rowOff>
    </xdr:to>
    <xdr:sp>
      <xdr:nvSpPr>
        <xdr:cNvPr id="40" name="TextBox 57"/>
        <xdr:cNvSpPr txBox="1">
          <a:spLocks noChangeArrowheads="1"/>
        </xdr:cNvSpPr>
      </xdr:nvSpPr>
      <xdr:spPr>
        <a:xfrm>
          <a:off x="3057525" y="676275"/>
          <a:ext cx="3009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&lt;Use full ridge thickness (ex. 2X4 = 1 1/2" thick)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9</xdr:col>
      <xdr:colOff>600075</xdr:colOff>
      <xdr:row>8</xdr:row>
      <xdr:rowOff>9525</xdr:rowOff>
    </xdr:to>
    <xdr:sp>
      <xdr:nvSpPr>
        <xdr:cNvPr id="41" name="TextBox 58"/>
        <xdr:cNvSpPr txBox="1">
          <a:spLocks noChangeArrowheads="1"/>
        </xdr:cNvSpPr>
      </xdr:nvSpPr>
      <xdr:spPr>
        <a:xfrm>
          <a:off x="3048000" y="1162050"/>
          <a:ext cx="3038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&lt;For shed or single plain roof, double this number</a:t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9</xdr:col>
      <xdr:colOff>581025</xdr:colOff>
      <xdr:row>33</xdr:row>
      <xdr:rowOff>85725</xdr:rowOff>
    </xdr:to>
    <xdr:sp>
      <xdr:nvSpPr>
        <xdr:cNvPr id="42" name="Rectangle 61"/>
        <xdr:cNvSpPr>
          <a:spLocks/>
        </xdr:cNvSpPr>
      </xdr:nvSpPr>
      <xdr:spPr>
        <a:xfrm>
          <a:off x="3048000" y="3667125"/>
          <a:ext cx="301942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22</xdr:row>
      <xdr:rowOff>142875</xdr:rowOff>
    </xdr:from>
    <xdr:to>
      <xdr:col>6</xdr:col>
      <xdr:colOff>333375</xdr:colOff>
      <xdr:row>26</xdr:row>
      <xdr:rowOff>66675</xdr:rowOff>
    </xdr:to>
    <xdr:sp>
      <xdr:nvSpPr>
        <xdr:cNvPr id="43" name="Line 63"/>
        <xdr:cNvSpPr>
          <a:spLocks/>
        </xdr:cNvSpPr>
      </xdr:nvSpPr>
      <xdr:spPr>
        <a:xfrm>
          <a:off x="3990975" y="3800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26</xdr:row>
      <xdr:rowOff>66675</xdr:rowOff>
    </xdr:from>
    <xdr:to>
      <xdr:col>8</xdr:col>
      <xdr:colOff>542925</xdr:colOff>
      <xdr:row>26</xdr:row>
      <xdr:rowOff>66675</xdr:rowOff>
    </xdr:to>
    <xdr:sp>
      <xdr:nvSpPr>
        <xdr:cNvPr id="44" name="Line 64"/>
        <xdr:cNvSpPr>
          <a:spLocks/>
        </xdr:cNvSpPr>
      </xdr:nvSpPr>
      <xdr:spPr>
        <a:xfrm>
          <a:off x="3990975" y="4371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22</xdr:row>
      <xdr:rowOff>142875</xdr:rowOff>
    </xdr:from>
    <xdr:to>
      <xdr:col>8</xdr:col>
      <xdr:colOff>542925</xdr:colOff>
      <xdr:row>26</xdr:row>
      <xdr:rowOff>66675</xdr:rowOff>
    </xdr:to>
    <xdr:sp>
      <xdr:nvSpPr>
        <xdr:cNvPr id="45" name="Line 65"/>
        <xdr:cNvSpPr>
          <a:spLocks/>
        </xdr:cNvSpPr>
      </xdr:nvSpPr>
      <xdr:spPr>
        <a:xfrm flipH="1" flipV="1">
          <a:off x="3981450" y="3800475"/>
          <a:ext cx="1438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26</xdr:row>
      <xdr:rowOff>114300</xdr:rowOff>
    </xdr:from>
    <xdr:to>
      <xdr:col>9</xdr:col>
      <xdr:colOff>419100</xdr:colOff>
      <xdr:row>33</xdr:row>
      <xdr:rowOff>57150</xdr:rowOff>
    </xdr:to>
    <xdr:sp>
      <xdr:nvSpPr>
        <xdr:cNvPr id="46" name="TextBox 66"/>
        <xdr:cNvSpPr txBox="1">
          <a:spLocks noChangeArrowheads="1"/>
        </xdr:cNvSpPr>
      </xdr:nvSpPr>
      <xdr:spPr>
        <a:xfrm>
          <a:off x="3190875" y="4419600"/>
          <a:ext cx="271462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Shed roof:
For this type of roof you must double the "ridge" field and also double the "span" field. Typically a "shed" roof would be a front porch, or simple shed structure which is attached to a ledger or level plate attached to a wall/beams</a:t>
          </a:r>
        </a:p>
      </xdr:txBody>
    </xdr:sp>
    <xdr:clientData/>
  </xdr:twoCellAnchor>
  <xdr:twoCellAnchor>
    <xdr:from>
      <xdr:col>6</xdr:col>
      <xdr:colOff>571500</xdr:colOff>
      <xdr:row>25</xdr:row>
      <xdr:rowOff>28575</xdr:rowOff>
    </xdr:from>
    <xdr:to>
      <xdr:col>7</xdr:col>
      <xdr:colOff>561975</xdr:colOff>
      <xdr:row>26</xdr:row>
      <xdr:rowOff>57150</xdr:rowOff>
    </xdr:to>
    <xdr:sp>
      <xdr:nvSpPr>
        <xdr:cNvPr id="47" name="TextBox 67"/>
        <xdr:cNvSpPr txBox="1">
          <a:spLocks noChangeArrowheads="1"/>
        </xdr:cNvSpPr>
      </xdr:nvSpPr>
      <xdr:spPr>
        <a:xfrm>
          <a:off x="4229100" y="4171950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Span</a:t>
          </a:r>
        </a:p>
      </xdr:txBody>
    </xdr:sp>
    <xdr:clientData/>
  </xdr:twoCellAnchor>
  <xdr:twoCellAnchor>
    <xdr:from>
      <xdr:col>6</xdr:col>
      <xdr:colOff>247650</xdr:colOff>
      <xdr:row>22</xdr:row>
      <xdr:rowOff>142875</xdr:rowOff>
    </xdr:from>
    <xdr:to>
      <xdr:col>6</xdr:col>
      <xdr:colOff>333375</xdr:colOff>
      <xdr:row>24</xdr:row>
      <xdr:rowOff>19050</xdr:rowOff>
    </xdr:to>
    <xdr:sp>
      <xdr:nvSpPr>
        <xdr:cNvPr id="48" name="Rectangle 68"/>
        <xdr:cNvSpPr>
          <a:spLocks/>
        </xdr:cNvSpPr>
      </xdr:nvSpPr>
      <xdr:spPr>
        <a:xfrm>
          <a:off x="3905250" y="3800475"/>
          <a:ext cx="85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6</xdr:col>
      <xdr:colOff>209550</xdr:colOff>
      <xdr:row>25</xdr:row>
      <xdr:rowOff>9525</xdr:rowOff>
    </xdr:to>
    <xdr:sp>
      <xdr:nvSpPr>
        <xdr:cNvPr id="49" name="TextBox 69"/>
        <xdr:cNvSpPr txBox="1">
          <a:spLocks noChangeArrowheads="1"/>
        </xdr:cNvSpPr>
      </xdr:nvSpPr>
      <xdr:spPr>
        <a:xfrm>
          <a:off x="3067050" y="3838575"/>
          <a:ext cx="800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Ledger/Plate</a:t>
          </a:r>
        </a:p>
      </xdr:txBody>
    </xdr:sp>
    <xdr:clientData/>
  </xdr:twoCellAnchor>
  <xdr:oneCellAnchor>
    <xdr:from>
      <xdr:col>0</xdr:col>
      <xdr:colOff>28575</xdr:colOff>
      <xdr:row>37</xdr:row>
      <xdr:rowOff>47625</xdr:rowOff>
    </xdr:from>
    <xdr:ext cx="2428875" cy="1390650"/>
    <xdr:sp>
      <xdr:nvSpPr>
        <xdr:cNvPr id="50" name="TextBox 70"/>
        <xdr:cNvSpPr txBox="1">
          <a:spLocks noChangeArrowheads="1"/>
        </xdr:cNvSpPr>
      </xdr:nvSpPr>
      <xdr:spPr>
        <a:xfrm>
          <a:off x="28575" y="6134100"/>
          <a:ext cx="242887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Hips and Valleys:
The measurement in the "Hip" field also applies to a valley. A hip rafter and a valley rater are the same rafter, they span the same area at the same angle. Both are used to turn 90 deg corners. An outside corner turns this rafter into a hip, while an inside corner makes it a valley.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14</xdr:col>
      <xdr:colOff>238125</xdr:colOff>
      <xdr:row>82</xdr:row>
      <xdr:rowOff>19050</xdr:rowOff>
    </xdr:from>
    <xdr:to>
      <xdr:col>14</xdr:col>
      <xdr:colOff>238125</xdr:colOff>
      <xdr:row>83</xdr:row>
      <xdr:rowOff>85725</xdr:rowOff>
    </xdr:to>
    <xdr:sp>
      <xdr:nvSpPr>
        <xdr:cNvPr id="51" name="Line 76"/>
        <xdr:cNvSpPr>
          <a:spLocks/>
        </xdr:cNvSpPr>
      </xdr:nvSpPr>
      <xdr:spPr>
        <a:xfrm>
          <a:off x="8772525" y="13392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34</xdr:row>
      <xdr:rowOff>9525</xdr:rowOff>
    </xdr:from>
    <xdr:to>
      <xdr:col>9</xdr:col>
      <xdr:colOff>552450</xdr:colOff>
      <xdr:row>49</xdr:row>
      <xdr:rowOff>152400</xdr:rowOff>
    </xdr:to>
    <xdr:sp>
      <xdr:nvSpPr>
        <xdr:cNvPr id="52" name="TextBox 71"/>
        <xdr:cNvSpPr txBox="1">
          <a:spLocks noChangeArrowheads="1"/>
        </xdr:cNvSpPr>
      </xdr:nvSpPr>
      <xdr:spPr>
        <a:xfrm>
          <a:off x="2609850" y="5610225"/>
          <a:ext cx="342900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Calculation marks:
</a:t>
          </a:r>
        </a:p>
      </xdr:txBody>
    </xdr:sp>
    <xdr:clientData/>
  </xdr:twoCellAnchor>
  <xdr:twoCellAnchor>
    <xdr:from>
      <xdr:col>4</xdr:col>
      <xdr:colOff>219075</xdr:colOff>
      <xdr:row>37</xdr:row>
      <xdr:rowOff>123825</xdr:rowOff>
    </xdr:from>
    <xdr:to>
      <xdr:col>8</xdr:col>
      <xdr:colOff>333375</xdr:colOff>
      <xdr:row>43</xdr:row>
      <xdr:rowOff>85725</xdr:rowOff>
    </xdr:to>
    <xdr:sp>
      <xdr:nvSpPr>
        <xdr:cNvPr id="53" name="Line 75"/>
        <xdr:cNvSpPr>
          <a:spLocks/>
        </xdr:cNvSpPr>
      </xdr:nvSpPr>
      <xdr:spPr>
        <a:xfrm>
          <a:off x="2657475" y="6210300"/>
          <a:ext cx="25527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37</xdr:row>
      <xdr:rowOff>123825</xdr:rowOff>
    </xdr:from>
    <xdr:to>
      <xdr:col>4</xdr:col>
      <xdr:colOff>219075</xdr:colOff>
      <xdr:row>39</xdr:row>
      <xdr:rowOff>38100</xdr:rowOff>
    </xdr:to>
    <xdr:sp>
      <xdr:nvSpPr>
        <xdr:cNvPr id="54" name="Line 73"/>
        <xdr:cNvSpPr>
          <a:spLocks/>
        </xdr:cNvSpPr>
      </xdr:nvSpPr>
      <xdr:spPr>
        <a:xfrm>
          <a:off x="2657475" y="6210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43</xdr:row>
      <xdr:rowOff>85725</xdr:rowOff>
    </xdr:from>
    <xdr:to>
      <xdr:col>8</xdr:col>
      <xdr:colOff>333375</xdr:colOff>
      <xdr:row>45</xdr:row>
      <xdr:rowOff>0</xdr:rowOff>
    </xdr:to>
    <xdr:sp>
      <xdr:nvSpPr>
        <xdr:cNvPr id="55" name="Line 82"/>
        <xdr:cNvSpPr>
          <a:spLocks/>
        </xdr:cNvSpPr>
      </xdr:nvSpPr>
      <xdr:spPr>
        <a:xfrm>
          <a:off x="5210175" y="7143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43</xdr:row>
      <xdr:rowOff>19050</xdr:rowOff>
    </xdr:from>
    <xdr:to>
      <xdr:col>7</xdr:col>
      <xdr:colOff>381000</xdr:colOff>
      <xdr:row>43</xdr:row>
      <xdr:rowOff>123825</xdr:rowOff>
    </xdr:to>
    <xdr:sp>
      <xdr:nvSpPr>
        <xdr:cNvPr id="56" name="Line 84"/>
        <xdr:cNvSpPr>
          <a:spLocks/>
        </xdr:cNvSpPr>
      </xdr:nvSpPr>
      <xdr:spPr>
        <a:xfrm flipV="1">
          <a:off x="4648200" y="7077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43</xdr:row>
      <xdr:rowOff>19050</xdr:rowOff>
    </xdr:from>
    <xdr:to>
      <xdr:col>7</xdr:col>
      <xdr:colOff>381000</xdr:colOff>
      <xdr:row>43</xdr:row>
      <xdr:rowOff>19050</xdr:rowOff>
    </xdr:to>
    <xdr:sp>
      <xdr:nvSpPr>
        <xdr:cNvPr id="57" name="Line 85"/>
        <xdr:cNvSpPr>
          <a:spLocks/>
        </xdr:cNvSpPr>
      </xdr:nvSpPr>
      <xdr:spPr>
        <a:xfrm flipH="1">
          <a:off x="4362450" y="7077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39</xdr:row>
      <xdr:rowOff>38100</xdr:rowOff>
    </xdr:from>
    <xdr:to>
      <xdr:col>7</xdr:col>
      <xdr:colOff>95250</xdr:colOff>
      <xdr:row>43</xdr:row>
      <xdr:rowOff>19050</xdr:rowOff>
    </xdr:to>
    <xdr:sp>
      <xdr:nvSpPr>
        <xdr:cNvPr id="58" name="Line 87"/>
        <xdr:cNvSpPr>
          <a:spLocks/>
        </xdr:cNvSpPr>
      </xdr:nvSpPr>
      <xdr:spPr>
        <a:xfrm>
          <a:off x="2657475" y="6448425"/>
          <a:ext cx="17049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43</xdr:row>
      <xdr:rowOff>123825</xdr:rowOff>
    </xdr:from>
    <xdr:to>
      <xdr:col>8</xdr:col>
      <xdr:colOff>333375</xdr:colOff>
      <xdr:row>45</xdr:row>
      <xdr:rowOff>0</xdr:rowOff>
    </xdr:to>
    <xdr:sp>
      <xdr:nvSpPr>
        <xdr:cNvPr id="59" name="Line 88"/>
        <xdr:cNvSpPr>
          <a:spLocks/>
        </xdr:cNvSpPr>
      </xdr:nvSpPr>
      <xdr:spPr>
        <a:xfrm flipH="1" flipV="1">
          <a:off x="4648200" y="7181850"/>
          <a:ext cx="561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36</xdr:row>
      <xdr:rowOff>123825</xdr:rowOff>
    </xdr:from>
    <xdr:to>
      <xdr:col>4</xdr:col>
      <xdr:colOff>219075</xdr:colOff>
      <xdr:row>37</xdr:row>
      <xdr:rowOff>123825</xdr:rowOff>
    </xdr:to>
    <xdr:sp>
      <xdr:nvSpPr>
        <xdr:cNvPr id="60" name="Line 89"/>
        <xdr:cNvSpPr>
          <a:spLocks/>
        </xdr:cNvSpPr>
      </xdr:nvSpPr>
      <xdr:spPr>
        <a:xfrm>
          <a:off x="2657475" y="6048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42</xdr:row>
      <xdr:rowOff>47625</xdr:rowOff>
    </xdr:from>
    <xdr:to>
      <xdr:col>7</xdr:col>
      <xdr:colOff>381000</xdr:colOff>
      <xdr:row>43</xdr:row>
      <xdr:rowOff>123825</xdr:rowOff>
    </xdr:to>
    <xdr:sp>
      <xdr:nvSpPr>
        <xdr:cNvPr id="61" name="Line 90"/>
        <xdr:cNvSpPr>
          <a:spLocks/>
        </xdr:cNvSpPr>
      </xdr:nvSpPr>
      <xdr:spPr>
        <a:xfrm flipV="1">
          <a:off x="4648200" y="6943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41</xdr:row>
      <xdr:rowOff>47625</xdr:rowOff>
    </xdr:from>
    <xdr:to>
      <xdr:col>7</xdr:col>
      <xdr:colOff>381000</xdr:colOff>
      <xdr:row>42</xdr:row>
      <xdr:rowOff>47625</xdr:rowOff>
    </xdr:to>
    <xdr:sp>
      <xdr:nvSpPr>
        <xdr:cNvPr id="62" name="Line 91"/>
        <xdr:cNvSpPr>
          <a:spLocks/>
        </xdr:cNvSpPr>
      </xdr:nvSpPr>
      <xdr:spPr>
        <a:xfrm>
          <a:off x="4648200" y="6781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42</xdr:row>
      <xdr:rowOff>85725</xdr:rowOff>
    </xdr:from>
    <xdr:to>
      <xdr:col>8</xdr:col>
      <xdr:colOff>333375</xdr:colOff>
      <xdr:row>43</xdr:row>
      <xdr:rowOff>85725</xdr:rowOff>
    </xdr:to>
    <xdr:sp>
      <xdr:nvSpPr>
        <xdr:cNvPr id="63" name="Line 92"/>
        <xdr:cNvSpPr>
          <a:spLocks/>
        </xdr:cNvSpPr>
      </xdr:nvSpPr>
      <xdr:spPr>
        <a:xfrm>
          <a:off x="5210175" y="6981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37</xdr:row>
      <xdr:rowOff>9525</xdr:rowOff>
    </xdr:from>
    <xdr:to>
      <xdr:col>7</xdr:col>
      <xdr:colOff>257175</xdr:colOff>
      <xdr:row>39</xdr:row>
      <xdr:rowOff>28575</xdr:rowOff>
    </xdr:to>
    <xdr:sp>
      <xdr:nvSpPr>
        <xdr:cNvPr id="64" name="TextBox 93"/>
        <xdr:cNvSpPr txBox="1">
          <a:spLocks noChangeArrowheads="1"/>
        </xdr:cNvSpPr>
      </xdr:nvSpPr>
      <xdr:spPr>
        <a:xfrm>
          <a:off x="3276600" y="6096000"/>
          <a:ext cx="12477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Common/Hip rafter measurement</a:t>
          </a:r>
        </a:p>
      </xdr:txBody>
    </xdr:sp>
    <xdr:clientData/>
  </xdr:twoCellAnchor>
  <xdr:twoCellAnchor>
    <xdr:from>
      <xdr:col>4</xdr:col>
      <xdr:colOff>209550</xdr:colOff>
      <xdr:row>36</xdr:row>
      <xdr:rowOff>123825</xdr:rowOff>
    </xdr:from>
    <xdr:to>
      <xdr:col>5</xdr:col>
      <xdr:colOff>247650</xdr:colOff>
      <xdr:row>37</xdr:row>
      <xdr:rowOff>66675</xdr:rowOff>
    </xdr:to>
    <xdr:sp>
      <xdr:nvSpPr>
        <xdr:cNvPr id="65" name="Line 95"/>
        <xdr:cNvSpPr>
          <a:spLocks/>
        </xdr:cNvSpPr>
      </xdr:nvSpPr>
      <xdr:spPr>
        <a:xfrm flipH="1" flipV="1">
          <a:off x="2647950" y="60483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38</xdr:row>
      <xdr:rowOff>123825</xdr:rowOff>
    </xdr:from>
    <xdr:to>
      <xdr:col>7</xdr:col>
      <xdr:colOff>381000</xdr:colOff>
      <xdr:row>41</xdr:row>
      <xdr:rowOff>47625</xdr:rowOff>
    </xdr:to>
    <xdr:sp>
      <xdr:nvSpPr>
        <xdr:cNvPr id="66" name="Line 96"/>
        <xdr:cNvSpPr>
          <a:spLocks/>
        </xdr:cNvSpPr>
      </xdr:nvSpPr>
      <xdr:spPr>
        <a:xfrm>
          <a:off x="4057650" y="6372225"/>
          <a:ext cx="59055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40</xdr:row>
      <xdr:rowOff>9525</xdr:rowOff>
    </xdr:from>
    <xdr:to>
      <xdr:col>9</xdr:col>
      <xdr:colOff>171450</xdr:colOff>
      <xdr:row>41</xdr:row>
      <xdr:rowOff>142875</xdr:rowOff>
    </xdr:to>
    <xdr:sp>
      <xdr:nvSpPr>
        <xdr:cNvPr id="67" name="TextBox 97"/>
        <xdr:cNvSpPr txBox="1">
          <a:spLocks noChangeArrowheads="1"/>
        </xdr:cNvSpPr>
      </xdr:nvSpPr>
      <xdr:spPr>
        <a:xfrm>
          <a:off x="4781550" y="6581775"/>
          <a:ext cx="8763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Tail measurement</a:t>
          </a:r>
        </a:p>
      </xdr:txBody>
    </xdr:sp>
    <xdr:clientData/>
  </xdr:twoCellAnchor>
  <xdr:twoCellAnchor>
    <xdr:from>
      <xdr:col>7</xdr:col>
      <xdr:colOff>381000</xdr:colOff>
      <xdr:row>40</xdr:row>
      <xdr:rowOff>114300</xdr:rowOff>
    </xdr:from>
    <xdr:to>
      <xdr:col>7</xdr:col>
      <xdr:colOff>552450</xdr:colOff>
      <xdr:row>41</xdr:row>
      <xdr:rowOff>47625</xdr:rowOff>
    </xdr:to>
    <xdr:sp>
      <xdr:nvSpPr>
        <xdr:cNvPr id="68" name="Line 98"/>
        <xdr:cNvSpPr>
          <a:spLocks/>
        </xdr:cNvSpPr>
      </xdr:nvSpPr>
      <xdr:spPr>
        <a:xfrm flipH="1">
          <a:off x="4648200" y="6686550"/>
          <a:ext cx="1714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41</xdr:row>
      <xdr:rowOff>142875</xdr:rowOff>
    </xdr:from>
    <xdr:to>
      <xdr:col>8</xdr:col>
      <xdr:colOff>333375</xdr:colOff>
      <xdr:row>42</xdr:row>
      <xdr:rowOff>85725</xdr:rowOff>
    </xdr:to>
    <xdr:sp>
      <xdr:nvSpPr>
        <xdr:cNvPr id="69" name="Line 99"/>
        <xdr:cNvSpPr>
          <a:spLocks/>
        </xdr:cNvSpPr>
      </xdr:nvSpPr>
      <xdr:spPr>
        <a:xfrm>
          <a:off x="5038725" y="687705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43</xdr:row>
      <xdr:rowOff>85725</xdr:rowOff>
    </xdr:from>
    <xdr:to>
      <xdr:col>7</xdr:col>
      <xdr:colOff>152400</xdr:colOff>
      <xdr:row>44</xdr:row>
      <xdr:rowOff>85725</xdr:rowOff>
    </xdr:to>
    <xdr:sp>
      <xdr:nvSpPr>
        <xdr:cNvPr id="70" name="TextBox 100"/>
        <xdr:cNvSpPr txBox="1">
          <a:spLocks noChangeArrowheads="1"/>
        </xdr:cNvSpPr>
      </xdr:nvSpPr>
      <xdr:spPr>
        <a:xfrm>
          <a:off x="3676650" y="7143750"/>
          <a:ext cx="742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Birds mouth</a:t>
          </a:r>
        </a:p>
      </xdr:txBody>
    </xdr:sp>
    <xdr:clientData/>
  </xdr:twoCellAnchor>
  <xdr:twoCellAnchor>
    <xdr:from>
      <xdr:col>7</xdr:col>
      <xdr:colOff>104775</xdr:colOff>
      <xdr:row>43</xdr:row>
      <xdr:rowOff>57150</xdr:rowOff>
    </xdr:from>
    <xdr:to>
      <xdr:col>7</xdr:col>
      <xdr:colOff>323850</xdr:colOff>
      <xdr:row>43</xdr:row>
      <xdr:rowOff>152400</xdr:rowOff>
    </xdr:to>
    <xdr:sp>
      <xdr:nvSpPr>
        <xdr:cNvPr id="71" name="Line 101"/>
        <xdr:cNvSpPr>
          <a:spLocks/>
        </xdr:cNvSpPr>
      </xdr:nvSpPr>
      <xdr:spPr>
        <a:xfrm flipV="1">
          <a:off x="4371975" y="711517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doorsofatlanta.com/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 topLeftCell="A1">
      <selection activeCell="E5" sqref="E5"/>
    </sheetView>
  </sheetViews>
  <sheetFormatPr defaultColWidth="9.140625" defaultRowHeight="12.75"/>
  <sheetData>
    <row r="1" spans="1:9" ht="12.75" customHeight="1">
      <c r="A1" s="3" t="s">
        <v>0</v>
      </c>
      <c r="D1" s="20" t="s">
        <v>15</v>
      </c>
      <c r="E1" s="20"/>
      <c r="F1" s="20"/>
      <c r="G1" s="20"/>
      <c r="H1" s="20"/>
      <c r="I1" s="20"/>
    </row>
    <row r="2" spans="1:10" ht="12.75" customHeight="1">
      <c r="A2" s="3"/>
      <c r="B2" s="3"/>
      <c r="C2" s="3"/>
      <c r="D2" s="20"/>
      <c r="E2" s="20"/>
      <c r="F2" s="20"/>
      <c r="G2" s="20"/>
      <c r="H2" s="20"/>
      <c r="I2" s="20"/>
      <c r="J2" s="19"/>
    </row>
    <row r="3" spans="1:9" ht="12.75">
      <c r="A3" s="3"/>
      <c r="B3" s="3"/>
      <c r="C3" s="3"/>
      <c r="D3" s="3"/>
      <c r="E3" s="4"/>
      <c r="F3" s="3"/>
      <c r="G3" s="3"/>
      <c r="H3" s="3"/>
      <c r="I3" s="3"/>
    </row>
    <row r="4" spans="1:9" ht="15">
      <c r="A4" s="26" t="s">
        <v>18</v>
      </c>
      <c r="B4" s="26"/>
      <c r="C4" s="3"/>
      <c r="D4" s="24"/>
      <c r="E4" s="25" t="s">
        <v>9</v>
      </c>
      <c r="F4" s="24"/>
      <c r="G4" s="5">
        <f>E5/2</f>
        <v>0</v>
      </c>
      <c r="H4" s="5"/>
      <c r="I4" s="3"/>
    </row>
    <row r="5" spans="1:9" ht="12.75">
      <c r="A5" s="6" t="s">
        <v>12</v>
      </c>
      <c r="B5" s="3"/>
      <c r="C5" s="3"/>
      <c r="D5" s="10"/>
      <c r="E5" s="27"/>
      <c r="F5" s="8"/>
      <c r="G5" s="5">
        <f>(E5/2)/12*E9</f>
        <v>0</v>
      </c>
      <c r="H5" s="5">
        <f>SQRT((G4*G4)+(G5*G5))</f>
        <v>0</v>
      </c>
      <c r="I5" s="3"/>
    </row>
    <row r="6" spans="1:9" ht="12.75">
      <c r="A6" s="6" t="s">
        <v>13</v>
      </c>
      <c r="B6" s="3"/>
      <c r="C6" s="3"/>
      <c r="D6" s="7" t="s">
        <v>5</v>
      </c>
      <c r="E6" s="27"/>
      <c r="F6" s="8" t="s">
        <v>14</v>
      </c>
      <c r="G6" s="3"/>
      <c r="H6" s="3"/>
      <c r="I6" s="3"/>
    </row>
    <row r="7" spans="1:9" ht="12.75">
      <c r="A7" s="6" t="s">
        <v>1</v>
      </c>
      <c r="B7" s="9" t="s">
        <v>9</v>
      </c>
      <c r="C7" s="3"/>
      <c r="D7" s="10"/>
      <c r="E7" s="27"/>
      <c r="F7" s="8" t="s">
        <v>14</v>
      </c>
      <c r="G7" s="3"/>
      <c r="H7" s="3"/>
      <c r="I7" s="3"/>
    </row>
    <row r="8" spans="1:9" ht="12.75">
      <c r="A8" s="6" t="s">
        <v>2</v>
      </c>
      <c r="B8" s="9" t="s">
        <v>9</v>
      </c>
      <c r="C8" s="3"/>
      <c r="D8" s="10"/>
      <c r="E8" s="27"/>
      <c r="F8" s="8"/>
      <c r="G8" s="5">
        <f>E8/2</f>
        <v>0</v>
      </c>
      <c r="H8" s="3"/>
      <c r="I8" s="3"/>
    </row>
    <row r="9" spans="1:9" ht="12.75">
      <c r="A9" s="6" t="s">
        <v>3</v>
      </c>
      <c r="B9" s="9" t="s">
        <v>9</v>
      </c>
      <c r="C9" s="3"/>
      <c r="D9" s="10"/>
      <c r="E9" s="27"/>
      <c r="F9" s="8" t="s">
        <v>4</v>
      </c>
      <c r="G9" s="3"/>
      <c r="H9" s="3"/>
      <c r="I9" s="3"/>
    </row>
    <row r="10" spans="1:8" ht="12.75">
      <c r="A10" s="3"/>
      <c r="B10" s="3"/>
      <c r="C10" s="3"/>
      <c r="D10" s="3"/>
      <c r="E10" s="3"/>
      <c r="F10" s="3"/>
      <c r="G10" s="3"/>
      <c r="H10" s="12" t="s">
        <v>10</v>
      </c>
    </row>
    <row r="11" spans="1:10" ht="12.75">
      <c r="A11" s="3"/>
      <c r="B11" s="3"/>
      <c r="C11" s="11"/>
      <c r="D11" s="11"/>
      <c r="E11" s="11"/>
      <c r="F11" s="16" t="s">
        <v>8</v>
      </c>
      <c r="H11" s="12" t="s">
        <v>11</v>
      </c>
      <c r="I11" s="21">
        <f>SQRT(I18)</f>
        <v>0</v>
      </c>
      <c r="J11" s="2"/>
    </row>
    <row r="12" spans="1:10" ht="12.75">
      <c r="A12" s="3"/>
      <c r="B12" s="3"/>
      <c r="C12" s="11"/>
      <c r="D12" s="11"/>
      <c r="E12" s="11"/>
      <c r="F12" s="17" t="s">
        <v>3</v>
      </c>
      <c r="G12" s="22">
        <f>E9</f>
        <v>0</v>
      </c>
      <c r="J12" s="2">
        <f>E7/12*E9</f>
        <v>0</v>
      </c>
    </row>
    <row r="13" spans="1:10" ht="12.75">
      <c r="A13" s="3"/>
      <c r="B13" s="3"/>
      <c r="C13" s="11"/>
      <c r="D13" s="11"/>
      <c r="E13" s="3"/>
      <c r="F13" s="3"/>
      <c r="G13" s="3"/>
      <c r="H13" s="12" t="s">
        <v>10</v>
      </c>
      <c r="I13" s="13">
        <f>D15*D15+E20*E20</f>
        <v>0</v>
      </c>
      <c r="J13" s="2">
        <f>(J12*J12)+(E7*E7)</f>
        <v>0</v>
      </c>
    </row>
    <row r="14" spans="1:9" ht="12.75">
      <c r="A14" s="3"/>
      <c r="B14" s="3"/>
      <c r="C14" s="11"/>
      <c r="D14" s="15" t="s">
        <v>6</v>
      </c>
      <c r="E14" s="3"/>
      <c r="F14" s="3"/>
      <c r="G14" s="3"/>
      <c r="H14" s="12" t="s">
        <v>7</v>
      </c>
      <c r="I14" s="21">
        <f>SQRT(I13)-H5</f>
        <v>0</v>
      </c>
    </row>
    <row r="15" spans="1:7" ht="12.75">
      <c r="A15" s="3"/>
      <c r="B15" s="3"/>
      <c r="C15" s="11"/>
      <c r="D15" s="14">
        <f>((G8/12)*E9)</f>
        <v>0</v>
      </c>
      <c r="E15" s="11"/>
      <c r="F15" s="11"/>
      <c r="G15" s="11"/>
    </row>
    <row r="16" spans="1:9" ht="12.75">
      <c r="A16" s="3"/>
      <c r="B16" s="3"/>
      <c r="C16" s="3"/>
      <c r="D16" s="11"/>
      <c r="E16" s="11"/>
      <c r="F16" s="11"/>
      <c r="G16" s="11"/>
      <c r="H16" s="12" t="s">
        <v>19</v>
      </c>
      <c r="I16" s="21">
        <f>SQRT(J13)</f>
        <v>0</v>
      </c>
    </row>
    <row r="17" spans="1:10" ht="12.75">
      <c r="A17" s="3"/>
      <c r="B17" s="3"/>
      <c r="C17" s="11"/>
      <c r="D17" s="11"/>
      <c r="E17" s="11"/>
      <c r="F17" s="11"/>
      <c r="G17" s="11"/>
      <c r="H17" s="3"/>
      <c r="I17" s="5">
        <f>(E20*E20)+(E20*E20)</f>
        <v>0</v>
      </c>
      <c r="J17" s="5">
        <f>SQRT(I17)</f>
        <v>0</v>
      </c>
    </row>
    <row r="18" spans="1:10" ht="12.75">
      <c r="A18" s="3"/>
      <c r="B18" s="3"/>
      <c r="C18" s="11"/>
      <c r="D18" s="11"/>
      <c r="E18" s="11"/>
      <c r="F18" s="11"/>
      <c r="G18" s="11"/>
      <c r="H18" s="3"/>
      <c r="I18" s="5">
        <f>(D15*D15)+(J17*J17)</f>
        <v>0</v>
      </c>
      <c r="J18" s="2"/>
    </row>
    <row r="19" spans="1:7" ht="12.75">
      <c r="A19" s="3"/>
      <c r="B19" s="3"/>
      <c r="C19" s="3"/>
      <c r="D19" s="3"/>
      <c r="E19" s="3"/>
      <c r="F19" s="11"/>
      <c r="G19" s="11"/>
    </row>
    <row r="20" spans="1:9" ht="12.75">
      <c r="A20" s="3"/>
      <c r="B20" s="3"/>
      <c r="C20" s="11"/>
      <c r="D20" s="12" t="s">
        <v>2</v>
      </c>
      <c r="E20" s="18">
        <f>G8</f>
        <v>0</v>
      </c>
      <c r="F20" s="11"/>
      <c r="G20" s="11"/>
      <c r="H20" s="3"/>
      <c r="I20" s="3"/>
    </row>
    <row r="21" spans="1:9" ht="12.75">
      <c r="A21" s="11"/>
      <c r="B21" s="11"/>
      <c r="C21" s="11"/>
      <c r="D21" s="11"/>
      <c r="E21" s="11"/>
      <c r="F21" s="11"/>
      <c r="G21" s="3"/>
      <c r="H21" s="3"/>
      <c r="I21" s="3"/>
    </row>
    <row r="22" spans="1:6" ht="18">
      <c r="A22" s="1"/>
      <c r="B22" s="1"/>
      <c r="C22" s="1"/>
      <c r="D22" s="1"/>
      <c r="E22" s="1"/>
      <c r="F22" s="23" t="s">
        <v>16</v>
      </c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7" ht="12.75">
      <c r="A34" s="1"/>
      <c r="B34" s="1"/>
      <c r="C34" s="1"/>
      <c r="D34" s="1"/>
      <c r="E34" s="1"/>
      <c r="F34" s="1"/>
      <c r="G34" s="3"/>
    </row>
    <row r="35" spans="1:6" ht="12.75">
      <c r="A35" s="1"/>
      <c r="B35" s="1"/>
      <c r="C35" s="1"/>
      <c r="D35" s="1"/>
      <c r="E35" s="1"/>
      <c r="F35" s="1"/>
    </row>
    <row r="36" spans="1:9" ht="12.75">
      <c r="A36" s="1"/>
      <c r="B36" s="1"/>
      <c r="C36" s="1"/>
      <c r="D36" s="1"/>
      <c r="E36" s="1"/>
      <c r="F36" s="1"/>
      <c r="I36" s="3"/>
    </row>
    <row r="37" spans="1:9" ht="12.75">
      <c r="A37" s="1"/>
      <c r="B37" s="1"/>
      <c r="C37" s="1"/>
      <c r="D37" s="1"/>
      <c r="E37" s="1"/>
      <c r="F37" s="1"/>
      <c r="G37" s="3"/>
      <c r="H37" s="3"/>
      <c r="I37" s="3"/>
    </row>
    <row r="38" spans="7:9" ht="12.75">
      <c r="G38" s="3"/>
      <c r="H38" s="3"/>
      <c r="I38" s="3"/>
    </row>
    <row r="39" spans="7:9" ht="12.75">
      <c r="G39" s="3"/>
      <c r="H39" s="3"/>
      <c r="I39" s="3"/>
    </row>
    <row r="40" spans="7:9" ht="12.75">
      <c r="G40" s="3"/>
      <c r="H40" s="3"/>
      <c r="I40" s="3"/>
    </row>
    <row r="41" spans="7:9" ht="12.75">
      <c r="G41" s="3"/>
      <c r="H41" s="3"/>
      <c r="I41" s="3"/>
    </row>
    <row r="51" ht="12.75">
      <c r="C51" s="3" t="s">
        <v>17</v>
      </c>
    </row>
  </sheetData>
  <sheetProtection password="DFA3" sheet="1" objects="1" scenarios="1" selectLockedCells="1"/>
  <mergeCells count="1">
    <mergeCell ref="D1:I2"/>
  </mergeCells>
  <hyperlinks>
    <hyperlink ref="D1:I2" r:id="rId1" display="Brought to you courtesy of American Iron"/>
  </hyperlinks>
  <printOptions/>
  <pageMargins left="0.75" right="0.75" top="1" bottom="1" header="0.5" footer="0.5"/>
  <pageSetup horizontalDpi="600" verticalDpi="600" orientation="portrait" r:id="rId4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</dc:creator>
  <cp:keywords/>
  <dc:description/>
  <cp:lastModifiedBy>AIC</cp:lastModifiedBy>
  <cp:lastPrinted>2009-10-04T16:23:19Z</cp:lastPrinted>
  <dcterms:created xsi:type="dcterms:W3CDTF">2007-11-12T23:34:20Z</dcterms:created>
  <dcterms:modified xsi:type="dcterms:W3CDTF">2009-10-04T19:11:03Z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